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115" tabRatio="516" activeTab="1"/>
  </bookViews>
  <sheets>
    <sheet name="Instrucciones de uso" sheetId="1" r:id="rId1"/>
    <sheet name="CÁLCULO AHORRO LED" sheetId="2" r:id="rId2"/>
  </sheets>
  <definedNames>
    <definedName name="SHARED_FORMULA_18_9_18_9_0">#REF!*#REF!</definedName>
    <definedName name="SHARED_FORMULA_20_9_20_9_0">(#REF!/1000)*(#REF!*52*#REF!)</definedName>
    <definedName name="SHARED_FORMULA_5_8_5_8_0">#REF!*#REF!</definedName>
    <definedName name="SHARED_FORMULA_9_9_9_9_0">(#REF!/1000)*(#REF!*52*#REF!)</definedName>
  </definedNames>
  <calcPr fullCalcOnLoad="1"/>
</workbook>
</file>

<file path=xl/comments2.xml><?xml version="1.0" encoding="utf-8"?>
<comments xmlns="http://schemas.openxmlformats.org/spreadsheetml/2006/main">
  <authors>
    <author>Paula</author>
  </authors>
  <commentList>
    <comment ref="B6" authorId="0">
      <text>
        <r>
          <rPr>
            <b/>
            <sz val="9"/>
            <rFont val="Tahoma"/>
            <family val="2"/>
          </rPr>
          <t>Introduzca la lista de estancias en esta columna</t>
        </r>
        <r>
          <rPr>
            <sz val="9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9"/>
            <rFont val="Tahoma"/>
            <family val="2"/>
          </rPr>
          <t>Introduzca la lista de sus luminarias actuales en esta columna</t>
        </r>
      </text>
    </comment>
    <comment ref="D6" authorId="0">
      <text>
        <r>
          <rPr>
            <b/>
            <sz val="9"/>
            <rFont val="Tahoma"/>
            <family val="2"/>
          </rPr>
          <t>Introduzca la potencia en watios de la luminaria</t>
        </r>
      </text>
    </comment>
    <comment ref="E6" authorId="0">
      <text>
        <r>
          <rPr>
            <b/>
            <sz val="9"/>
            <rFont val="Tahoma"/>
            <family val="2"/>
          </rPr>
          <t xml:space="preserve">Introduzca las unidades de cada luminaria tradicional que tiene instalada
</t>
        </r>
        <r>
          <rPr>
            <sz val="9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9"/>
            <rFont val="Tahoma"/>
            <family val="2"/>
          </rPr>
          <t>Potencia actual
ESTA CELDA SE CALCULA AUTOMÁTICAMENTE</t>
        </r>
        <r>
          <rPr>
            <sz val="9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9"/>
            <rFont val="Tahoma"/>
            <family val="2"/>
          </rPr>
          <t>Introduzca los días de uso a la semana de la luminaria</t>
        </r>
        <r>
          <rPr>
            <sz val="9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9"/>
            <rFont val="Tahoma"/>
            <family val="2"/>
          </rPr>
          <t>Introduzca las horas de uso diario de la luminaria</t>
        </r>
        <r>
          <rPr>
            <sz val="9"/>
            <rFont val="Tahoma"/>
            <family val="2"/>
          </rPr>
          <t xml:space="preserve">
</t>
        </r>
      </text>
    </comment>
    <comment ref="I6" authorId="0">
      <text>
        <r>
          <rPr>
            <b/>
            <sz val="9"/>
            <rFont val="Tahoma"/>
            <family val="2"/>
          </rPr>
          <t>Consumo anual de Kilowatios hora
ESTA CELDA SE CALCULA AUTOMÁTICAMENTE</t>
        </r>
        <r>
          <rPr>
            <sz val="9"/>
            <rFont val="Tahoma"/>
            <family val="2"/>
          </rPr>
          <t xml:space="preserve">
</t>
        </r>
      </text>
    </comment>
    <comment ref="J6" authorId="0">
      <text>
        <r>
          <rPr>
            <b/>
            <sz val="9"/>
            <rFont val="Tahoma"/>
            <family val="2"/>
          </rPr>
          <t>Consumo anual (aproximado)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ESTA CELDA SE CALCULA AUTOMÁTICAMENTE</t>
        </r>
      </text>
    </comment>
    <comment ref="K6" authorId="0">
      <text>
        <r>
          <rPr>
            <b/>
            <sz val="9"/>
            <rFont val="Tahoma"/>
            <family val="2"/>
          </rPr>
          <t>Introduzca la lista de luminarias LED</t>
        </r>
        <r>
          <rPr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b/>
            <sz val="9"/>
            <rFont val="Tahoma"/>
            <family val="2"/>
          </rPr>
          <t>Introduzca la potencia en watios de la luminaria LED</t>
        </r>
        <r>
          <rPr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9"/>
            <rFont val="Tahoma"/>
            <family val="2"/>
          </rPr>
          <t>Potencia total LED 
ESTA CELDA SE CALCULA AUTOMÁTICAMENTE</t>
        </r>
        <r>
          <rPr>
            <sz val="9"/>
            <rFont val="Tahoma"/>
            <family val="2"/>
          </rPr>
          <t xml:space="preserve">
</t>
        </r>
      </text>
    </comment>
    <comment ref="O6" authorId="0">
      <text>
        <r>
          <rPr>
            <b/>
            <sz val="9"/>
            <rFont val="Tahoma"/>
            <family val="2"/>
          </rPr>
          <t>Consumo LED anual de Kilowatios hora
ESTA CELDA SE CALCULA AUTOMÁTICAMENTE</t>
        </r>
        <r>
          <rPr>
            <sz val="9"/>
            <rFont val="Tahoma"/>
            <family val="2"/>
          </rPr>
          <t xml:space="preserve">
</t>
        </r>
      </text>
    </comment>
    <comment ref="P6" authorId="0">
      <text>
        <r>
          <rPr>
            <b/>
            <sz val="9"/>
            <rFont val="Tahoma"/>
            <family val="2"/>
          </rPr>
          <t>Consumo LED anual (aproximado)
ESTA CELDA SE CALCULA AUTOMÁTICAMENTE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<sst xmlns="http://schemas.openxmlformats.org/spreadsheetml/2006/main" count="70" uniqueCount="50">
  <si>
    <t>ILUMINACION CONVENCIONAL</t>
  </si>
  <si>
    <t>POTENCIA</t>
  </si>
  <si>
    <t>UDS</t>
  </si>
  <si>
    <t>DIAS USO</t>
  </si>
  <si>
    <t>HORAS USO</t>
  </si>
  <si>
    <t>CONSUMO</t>
  </si>
  <si>
    <t>UNIDAD (W)</t>
  </si>
  <si>
    <t>TOTAL (W)</t>
  </si>
  <si>
    <t>SEMANAL</t>
  </si>
  <si>
    <t>DIARIO</t>
  </si>
  <si>
    <t>ANUAL KWh</t>
  </si>
  <si>
    <t>ANUAL EUROS</t>
  </si>
  <si>
    <t>Bombilla LED E27</t>
  </si>
  <si>
    <t>Bombilla LED E14</t>
  </si>
  <si>
    <t>ILUMINACION CON LEDS</t>
  </si>
  <si>
    <t>ESTANCIA</t>
  </si>
  <si>
    <t>LUMINARIA LED</t>
  </si>
  <si>
    <t>LUMINARIA CONVENCIONAL</t>
  </si>
  <si>
    <t>TOTALES</t>
  </si>
  <si>
    <t>AHORRO TOTAL ANUAL</t>
  </si>
  <si>
    <t>Instrucciones:</t>
  </si>
  <si>
    <t>kWh</t>
  </si>
  <si>
    <t>Bombilla Incandescente</t>
  </si>
  <si>
    <t>Cocina</t>
  </si>
  <si>
    <t>Tubo 90</t>
  </si>
  <si>
    <t>Habitaciones</t>
  </si>
  <si>
    <t>Bombilla LED</t>
  </si>
  <si>
    <t>Baño</t>
  </si>
  <si>
    <t>Patio</t>
  </si>
  <si>
    <t>Halógeno</t>
  </si>
  <si>
    <t>Foco LED</t>
  </si>
  <si>
    <t>Garaje</t>
  </si>
  <si>
    <t>Tubo LED</t>
  </si>
  <si>
    <t>Salón</t>
  </si>
  <si>
    <t>PRECIO kWh:</t>
  </si>
  <si>
    <t>&lt;más habitaciones&gt;</t>
  </si>
  <si>
    <t>Uso de la tabla de cálculo de ahorro energético con iluminación LED</t>
  </si>
  <si>
    <t>Con la ayuda de esta tabla el usuario podrá hacer un cálculo aproximado del ahorro anual en euros que obtendría por el cambio de las luminarias de su hogar o comercio por dispositivos con tecnología LED.</t>
  </si>
  <si>
    <t>INSTRUCCIONES DE USO</t>
  </si>
  <si>
    <t>En la tabla de ILUMINACIÓN CON LEDS sólo habrá que rellenar la lista de luminarias LEDs y la potencia de cada una de ellas. Los demás datos se tomarán de la primera tabla.</t>
  </si>
  <si>
    <t>El resto de celdas se calculan automáticamente.</t>
  </si>
  <si>
    <r>
      <t xml:space="preserve">- </t>
    </r>
    <r>
      <rPr>
        <b/>
        <sz val="8"/>
        <rFont val="Verdana"/>
        <family val="2"/>
      </rPr>
      <t>Cumplimente los huecos de las columnas en blanco</t>
    </r>
    <r>
      <rPr>
        <sz val="8"/>
        <rFont val="Verdana"/>
        <family val="2"/>
      </rPr>
      <t xml:space="preserve"> con los datos de sus luminarias, a la izquierda las 
   convencionales y a la derecha las LED.
- </t>
    </r>
    <r>
      <rPr>
        <b/>
        <sz val="8"/>
        <rFont val="Verdana"/>
        <family val="2"/>
      </rPr>
      <t>Introduzca el precio del kWh que puede consultar en su factura de suministro eléctrico</t>
    </r>
    <r>
      <rPr>
        <sz val="8"/>
        <rFont val="Verdana"/>
        <family val="2"/>
      </rPr>
      <t>.
- Obtendrá los resultados de forma automática.
- Tenga en cuenta que además hay un ahorro adicional por la gran durabilidad de los equipos LED.</t>
    </r>
  </si>
  <si>
    <r>
      <rPr>
        <b/>
        <sz val="10"/>
        <color indexed="63"/>
        <rFont val="Calibri"/>
        <family val="2"/>
      </rPr>
      <t>ESTANCIA</t>
    </r>
    <r>
      <rPr>
        <sz val="10"/>
        <color indexed="63"/>
        <rFont val="Calibri"/>
        <family val="2"/>
      </rPr>
      <t>: Lista de estancias de su hogar/negocio. Al final hay espacio en blanco suficiente para añadir más si fuera el caso.</t>
    </r>
  </si>
  <si>
    <r>
      <rPr>
        <b/>
        <sz val="10"/>
        <color indexed="63"/>
        <rFont val="Calibri"/>
        <family val="2"/>
      </rPr>
      <t>LUMINARIA CONVECIONAL</t>
    </r>
    <r>
      <rPr>
        <sz val="10"/>
        <color indexed="63"/>
        <rFont val="Calibri"/>
        <family val="2"/>
      </rPr>
      <t>: Lista de luminarias convencionales instaladas en su hogar/negocio</t>
    </r>
  </si>
  <si>
    <r>
      <rPr>
        <b/>
        <sz val="10"/>
        <color indexed="63"/>
        <rFont val="Calibri"/>
        <family val="2"/>
      </rPr>
      <t>POTENCIA UNIDAD (W)</t>
    </r>
    <r>
      <rPr>
        <sz val="10"/>
        <color indexed="63"/>
        <rFont val="Calibri"/>
        <family val="2"/>
      </rPr>
      <t xml:space="preserve">: Watios de potencia de cada luminaria convencional. </t>
    </r>
  </si>
  <si>
    <r>
      <rPr>
        <b/>
        <sz val="10"/>
        <color indexed="63"/>
        <rFont val="Calibri"/>
        <family val="2"/>
      </rPr>
      <t>UDS</t>
    </r>
    <r>
      <rPr>
        <sz val="10"/>
        <color indexed="63"/>
        <rFont val="Calibri"/>
        <family val="2"/>
      </rPr>
      <t>: Unidades totales de cada luminaria convencional</t>
    </r>
  </si>
  <si>
    <r>
      <rPr>
        <b/>
        <sz val="10"/>
        <color indexed="63"/>
        <rFont val="Calibri"/>
        <family val="2"/>
      </rPr>
      <t>DÍAS USO SEMANAL</t>
    </r>
    <r>
      <rPr>
        <sz val="10"/>
        <color indexed="63"/>
        <rFont val="Calibri"/>
        <family val="2"/>
      </rPr>
      <t>: Días de uso a la semana de la luminaria.</t>
    </r>
  </si>
  <si>
    <r>
      <rPr>
        <b/>
        <sz val="10"/>
        <color indexed="63"/>
        <rFont val="Calibri"/>
        <family val="2"/>
      </rPr>
      <t>HORAS USO DIARIO</t>
    </r>
    <r>
      <rPr>
        <sz val="10"/>
        <color indexed="63"/>
        <rFont val="Calibri"/>
        <family val="2"/>
      </rPr>
      <t>: Horas de uso diario de la luminaria.</t>
    </r>
  </si>
  <si>
    <t>En primer lugar, debe rellenar los datos de las celdas en blanco de la parte de ILUMINACIÓN CONVENCIONAL. Las celdas a rellenar son:</t>
  </si>
  <si>
    <t>Tubo 120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</si>
</sst>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_-* #,##0.0\ &quot;€&quot;_-;\-* #,##0.0\ &quot;€&quot;_-;_-* &quot;-&quot;??\ &quot;€&quot;_-;_-@_-"/>
    <numFmt numFmtId="166" formatCode="_-* #,##0\ &quot;€&quot;_-;\-* #,##0\ &quot;€&quot;_-;_-* &quot;-&quot;??\ &quot;€&quot;_-;_-@_-"/>
    <numFmt numFmtId="167" formatCode="_-* #,##0.000\ &quot;€&quot;_-;\-* #,##0.000\ &quot;€&quot;_-;_-* &quot;-&quot;??\ &quot;€&quot;_-;_-@_-"/>
    <numFmt numFmtId="168" formatCode="_-* #,##0.0000\ &quot;€&quot;_-;\-* #,##0.0000\ &quot;€&quot;_-;_-* &quot;-&quot;??\ &quot;€&quot;_-;_-@_-"/>
    <numFmt numFmtId="169" formatCode="_-* #,##0.00000\ &quot;€&quot;_-;\-* #,##0.00000\ &quot;€&quot;_-;_-* &quot;-&quot;??\ &quot;€&quot;_-;_-@_-"/>
    <numFmt numFmtId="170" formatCode="_-* #,##0.000000\ &quot;€&quot;_-;\-* #,##0.000000\ &quot;€&quot;_-;_-* &quot;-&quot;??\ &quot;€&quot;_-;_-@_-"/>
    <numFmt numFmtId="171" formatCode="_-* #,##0.0000000\ &quot;€&quot;_-;\-* #,##0.0000000\ &quot;€&quot;_-;_-* &quot;-&quot;??\ &quot;€&quot;_-;_-@_-"/>
    <numFmt numFmtId="172" formatCode="_-* #,##0.0000000\ &quot;€&quot;_-;\-* #,##0.0000000\ &quot;€&quot;_-;_-* &quot;-&quot;???????\ &quot;€&quot;_-;_-@_-"/>
    <numFmt numFmtId="173" formatCode="[$-C0A]dddd\,\ d&quot; de &quot;mmmm&quot; de &quot;yyyy"/>
    <numFmt numFmtId="174" formatCode="[$-C0A]dddd\,\ dd&quot; de &quot;mmmm&quot; de &quot;yyyy"/>
    <numFmt numFmtId="175" formatCode="#,##0.00\ &quot;€&quot;"/>
    <numFmt numFmtId="176" formatCode="#,##0.00\ \€"/>
  </numFmts>
  <fonts count="68">
    <font>
      <sz val="10"/>
      <name val="Arial"/>
      <family val="2"/>
    </font>
    <font>
      <sz val="8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sz val="10"/>
      <color indexed="8"/>
      <name val="Calibri"/>
      <family val="0"/>
    </font>
    <font>
      <b/>
      <sz val="12"/>
      <color indexed="8"/>
      <name val="Arial"/>
      <family val="0"/>
    </font>
    <font>
      <sz val="10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63"/>
      <name val="Calibri"/>
      <family val="2"/>
    </font>
    <font>
      <sz val="10"/>
      <color indexed="63"/>
      <name val="Verdana"/>
      <family val="2"/>
    </font>
    <font>
      <b/>
      <sz val="12"/>
      <color indexed="63"/>
      <name val="Verdana"/>
      <family val="2"/>
    </font>
    <font>
      <b/>
      <sz val="11"/>
      <color indexed="8"/>
      <name val="Franklin Gothic Book"/>
      <family val="0"/>
    </font>
    <font>
      <sz val="11"/>
      <color indexed="8"/>
      <name val="Franklin Gothic Book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 tint="0.24998000264167786"/>
      <name val="Calibri"/>
      <family val="2"/>
    </font>
    <font>
      <b/>
      <sz val="14"/>
      <color theme="1" tint="0.24998000264167786"/>
      <name val="Calibri"/>
      <family val="2"/>
    </font>
    <font>
      <sz val="10"/>
      <color theme="1" tint="0.24998000264167786"/>
      <name val="Verdana"/>
      <family val="2"/>
    </font>
    <font>
      <b/>
      <sz val="12"/>
      <color theme="1" tint="0.24998000264167786"/>
      <name val="Verdana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63"/>
      </right>
      <top style="medium"/>
      <bottom style="medium">
        <color indexed="63"/>
      </bottom>
    </border>
    <border>
      <left style="medium">
        <color indexed="63"/>
      </left>
      <right style="medium">
        <color indexed="63"/>
      </right>
      <top style="medium"/>
      <bottom style="medium">
        <color indexed="63"/>
      </bottom>
    </border>
    <border>
      <left style="medium"/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4" borderId="10" xfId="0" applyFont="1" applyFill="1" applyBorder="1" applyAlignment="1" applyProtection="1">
      <alignment vertical="center"/>
      <protection locked="0"/>
    </xf>
    <xf numFmtId="0" fontId="1" fillId="34" borderId="11" xfId="0" applyFont="1" applyFill="1" applyBorder="1" applyAlignment="1" applyProtection="1">
      <alignment vertical="center"/>
      <protection locked="0"/>
    </xf>
    <xf numFmtId="1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 vertical="center"/>
      <protection locked="0"/>
    </xf>
    <xf numFmtId="0" fontId="1" fillId="35" borderId="11" xfId="0" applyFont="1" applyFill="1" applyBorder="1" applyAlignment="1" applyProtection="1">
      <alignment vertical="center"/>
      <protection locked="0"/>
    </xf>
    <xf numFmtId="1" fontId="1" fillId="35" borderId="10" xfId="0" applyNumberFormat="1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1" fontId="1" fillId="34" borderId="11" xfId="0" applyNumberFormat="1" applyFont="1" applyFill="1" applyBorder="1" applyAlignment="1" applyProtection="1">
      <alignment horizontal="center" vertical="center"/>
      <protection locked="0"/>
    </xf>
    <xf numFmtId="1" fontId="1" fillId="34" borderId="0" xfId="0" applyNumberFormat="1" applyFont="1" applyFill="1" applyBorder="1" applyAlignment="1" applyProtection="1">
      <alignment horizontal="center" vertical="center"/>
      <protection locked="0"/>
    </xf>
    <xf numFmtId="1" fontId="1" fillId="35" borderId="11" xfId="0" applyNumberFormat="1" applyFont="1" applyFill="1" applyBorder="1" applyAlignment="1" applyProtection="1">
      <alignment horizontal="center" vertical="center"/>
      <protection locked="0"/>
    </xf>
    <xf numFmtId="1" fontId="1" fillId="35" borderId="0" xfId="0" applyNumberFormat="1" applyFont="1" applyFill="1" applyBorder="1" applyAlignment="1" applyProtection="1">
      <alignment horizontal="center" vertical="center"/>
      <protection locked="0"/>
    </xf>
    <xf numFmtId="0" fontId="3" fillId="36" borderId="12" xfId="0" applyFont="1" applyFill="1" applyBorder="1" applyAlignment="1" applyProtection="1">
      <alignment horizontal="center" vertical="center"/>
      <protection/>
    </xf>
    <xf numFmtId="0" fontId="3" fillId="37" borderId="12" xfId="0" applyFont="1" applyFill="1" applyBorder="1" applyAlignment="1" applyProtection="1">
      <alignment horizontal="center" vertical="center"/>
      <protection/>
    </xf>
    <xf numFmtId="2" fontId="1" fillId="36" borderId="0" xfId="0" applyNumberFormat="1" applyFont="1" applyFill="1" applyBorder="1" applyAlignment="1" applyProtection="1">
      <alignment horizontal="center" vertical="center"/>
      <protection/>
    </xf>
    <xf numFmtId="1" fontId="1" fillId="36" borderId="11" xfId="0" applyNumberFormat="1" applyFont="1" applyFill="1" applyBorder="1" applyAlignment="1" applyProtection="1">
      <alignment horizontal="center" vertical="center"/>
      <protection/>
    </xf>
    <xf numFmtId="4" fontId="1" fillId="36" borderId="11" xfId="0" applyNumberFormat="1" applyFont="1" applyFill="1" applyBorder="1" applyAlignment="1" applyProtection="1">
      <alignment horizontal="center" vertical="center"/>
      <protection/>
    </xf>
    <xf numFmtId="2" fontId="1" fillId="37" borderId="0" xfId="0" applyNumberFormat="1" applyFont="1" applyFill="1" applyBorder="1" applyAlignment="1" applyProtection="1">
      <alignment horizontal="center" vertical="center"/>
      <protection/>
    </xf>
    <xf numFmtId="1" fontId="1" fillId="37" borderId="11" xfId="0" applyNumberFormat="1" applyFont="1" applyFill="1" applyBorder="1" applyAlignment="1" applyProtection="1">
      <alignment horizontal="center" vertical="center"/>
      <protection/>
    </xf>
    <xf numFmtId="4" fontId="1" fillId="37" borderId="11" xfId="0" applyNumberFormat="1" applyFont="1" applyFill="1" applyBorder="1" applyAlignment="1" applyProtection="1">
      <alignment horizontal="center" vertical="center"/>
      <protection/>
    </xf>
    <xf numFmtId="0" fontId="1" fillId="36" borderId="0" xfId="0" applyFont="1" applyFill="1" applyBorder="1" applyAlignment="1" applyProtection="1">
      <alignment horizontal="center" vertical="center"/>
      <protection/>
    </xf>
    <xf numFmtId="0" fontId="1" fillId="36" borderId="11" xfId="0" applyFont="1" applyFill="1" applyBorder="1" applyAlignment="1" applyProtection="1">
      <alignment horizontal="center" vertical="center"/>
      <protection/>
    </xf>
    <xf numFmtId="0" fontId="1" fillId="37" borderId="0" xfId="0" applyFont="1" applyFill="1" applyBorder="1" applyAlignment="1" applyProtection="1">
      <alignment horizontal="center" vertical="center"/>
      <protection/>
    </xf>
    <xf numFmtId="0" fontId="1" fillId="36" borderId="13" xfId="0" applyFont="1" applyFill="1" applyBorder="1" applyAlignment="1" applyProtection="1">
      <alignment vertical="center"/>
      <protection/>
    </xf>
    <xf numFmtId="0" fontId="1" fillId="36" borderId="14" xfId="0" applyFont="1" applyFill="1" applyBorder="1" applyAlignment="1" applyProtection="1">
      <alignment vertical="center"/>
      <protection/>
    </xf>
    <xf numFmtId="1" fontId="1" fillId="38" borderId="11" xfId="0" applyNumberFormat="1" applyFont="1" applyFill="1" applyBorder="1" applyAlignment="1" applyProtection="1">
      <alignment horizontal="center" vertical="center"/>
      <protection locked="0"/>
    </xf>
    <xf numFmtId="0" fontId="1" fillId="38" borderId="11" xfId="0" applyFont="1" applyFill="1" applyBorder="1" applyAlignment="1" applyProtection="1">
      <alignment horizontal="center" vertical="center"/>
      <protection locked="0"/>
    </xf>
    <xf numFmtId="0" fontId="1" fillId="35" borderId="11" xfId="0" applyFont="1" applyFill="1" applyBorder="1" applyAlignment="1" applyProtection="1">
      <alignment horizontal="center" vertical="center"/>
      <protection locked="0"/>
    </xf>
    <xf numFmtId="0" fontId="1" fillId="37" borderId="15" xfId="0" applyFont="1" applyFill="1" applyBorder="1" applyAlignment="1" applyProtection="1">
      <alignment horizontal="center" vertical="center"/>
      <protection/>
    </xf>
    <xf numFmtId="0" fontId="1" fillId="37" borderId="16" xfId="0" applyFont="1" applyFill="1" applyBorder="1" applyAlignment="1" applyProtection="1">
      <alignment horizontal="center" vertical="center"/>
      <protection/>
    </xf>
    <xf numFmtId="44" fontId="5" fillId="36" borderId="11" xfId="50" applyFont="1" applyFill="1" applyBorder="1" applyAlignment="1" applyProtection="1">
      <alignment horizontal="center" vertical="center"/>
      <protection/>
    </xf>
    <xf numFmtId="44" fontId="5" fillId="37" borderId="11" xfId="50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1" fillId="35" borderId="0" xfId="0" applyFont="1" applyFill="1" applyBorder="1" applyAlignment="1" applyProtection="1">
      <alignment horizontal="center" vertical="center"/>
      <protection locked="0"/>
    </xf>
    <xf numFmtId="0" fontId="7" fillId="36" borderId="17" xfId="0" applyFont="1" applyFill="1" applyBorder="1" applyAlignment="1" applyProtection="1">
      <alignment vertical="center"/>
      <protection/>
    </xf>
    <xf numFmtId="44" fontId="7" fillId="36" borderId="17" xfId="50" applyFont="1" applyFill="1" applyBorder="1" applyAlignment="1" applyProtection="1">
      <alignment vertical="center"/>
      <protection/>
    </xf>
    <xf numFmtId="171" fontId="2" fillId="35" borderId="17" xfId="50" applyNumberFormat="1" applyFont="1" applyFill="1" applyBorder="1" applyAlignment="1" applyProtection="1">
      <alignment horizontal="right" vertical="center"/>
      <protection locked="0"/>
    </xf>
    <xf numFmtId="0" fontId="1" fillId="38" borderId="11" xfId="0" applyFont="1" applyFill="1" applyBorder="1" applyAlignment="1" applyProtection="1">
      <alignment vertical="center"/>
      <protection locked="0"/>
    </xf>
    <xf numFmtId="0" fontId="1" fillId="39" borderId="0" xfId="0" applyFont="1" applyFill="1" applyAlignment="1" applyProtection="1">
      <alignment vertical="center"/>
      <protection/>
    </xf>
    <xf numFmtId="0" fontId="1" fillId="35" borderId="0" xfId="0" applyFont="1" applyFill="1" applyAlignment="1" applyProtection="1">
      <alignment vertical="center"/>
      <protection/>
    </xf>
    <xf numFmtId="0" fontId="1" fillId="40" borderId="0" xfId="0" applyFont="1" applyFill="1" applyAlignment="1" applyProtection="1">
      <alignment vertical="center"/>
      <protection/>
    </xf>
    <xf numFmtId="0" fontId="4" fillId="40" borderId="0" xfId="0" applyFont="1" applyFill="1" applyAlignment="1" applyProtection="1">
      <alignment vertical="center"/>
      <protection/>
    </xf>
    <xf numFmtId="0" fontId="1" fillId="39" borderId="0" xfId="0" applyFont="1" applyFill="1" applyAlignment="1">
      <alignment vertical="center"/>
    </xf>
    <xf numFmtId="2" fontId="2" fillId="41" borderId="18" xfId="50" applyNumberFormat="1" applyFont="1" applyFill="1" applyBorder="1" applyAlignment="1" applyProtection="1">
      <alignment horizontal="center" vertical="center"/>
      <protection/>
    </xf>
    <xf numFmtId="0" fontId="2" fillId="42" borderId="19" xfId="0" applyFont="1" applyFill="1" applyBorder="1" applyAlignment="1" applyProtection="1">
      <alignment vertical="center"/>
      <protection/>
    </xf>
    <xf numFmtId="0" fontId="6" fillId="42" borderId="0" xfId="0" applyFont="1" applyFill="1" applyAlignment="1" applyProtection="1">
      <alignment vertical="center"/>
      <protection/>
    </xf>
    <xf numFmtId="4" fontId="1" fillId="35" borderId="0" xfId="0" applyNumberFormat="1" applyFont="1" applyFill="1" applyAlignment="1" applyProtection="1">
      <alignment vertical="center"/>
      <protection/>
    </xf>
    <xf numFmtId="0" fontId="6" fillId="35" borderId="0" xfId="0" applyFont="1" applyFill="1" applyAlignment="1" applyProtection="1">
      <alignment vertical="center"/>
      <protection/>
    </xf>
    <xf numFmtId="0" fontId="3" fillId="43" borderId="20" xfId="0" applyFont="1" applyFill="1" applyBorder="1" applyAlignment="1" applyProtection="1">
      <alignment horizontal="center" vertical="center"/>
      <protection/>
    </xf>
    <xf numFmtId="0" fontId="3" fillId="43" borderId="12" xfId="0" applyFont="1" applyFill="1" applyBorder="1" applyAlignment="1" applyProtection="1">
      <alignment horizontal="center" vertical="center"/>
      <protection/>
    </xf>
    <xf numFmtId="0" fontId="3" fillId="44" borderId="12" xfId="0" applyFont="1" applyFill="1" applyBorder="1" applyAlignment="1" applyProtection="1">
      <alignment horizontal="center" vertical="center"/>
      <protection/>
    </xf>
    <xf numFmtId="0" fontId="3" fillId="43" borderId="21" xfId="0" applyFont="1" applyFill="1" applyBorder="1" applyAlignment="1" applyProtection="1">
      <alignment horizontal="center" vertical="center"/>
      <protection/>
    </xf>
    <xf numFmtId="0" fontId="1" fillId="43" borderId="22" xfId="0" applyFont="1" applyFill="1" applyBorder="1" applyAlignment="1" applyProtection="1">
      <alignment horizontal="center" vertical="center"/>
      <protection/>
    </xf>
    <xf numFmtId="0" fontId="1" fillId="43" borderId="15" xfId="0" applyFont="1" applyFill="1" applyBorder="1" applyAlignment="1" applyProtection="1">
      <alignment horizontal="center" vertical="center"/>
      <protection/>
    </xf>
    <xf numFmtId="0" fontId="1" fillId="43" borderId="16" xfId="0" applyFont="1" applyFill="1" applyBorder="1" applyAlignment="1" applyProtection="1">
      <alignment horizontal="center" vertical="center"/>
      <protection/>
    </xf>
    <xf numFmtId="0" fontId="1" fillId="44" borderId="23" xfId="0" applyFont="1" applyFill="1" applyBorder="1" applyAlignment="1" applyProtection="1">
      <alignment vertical="center"/>
      <protection/>
    </xf>
    <xf numFmtId="0" fontId="1" fillId="44" borderId="13" xfId="0" applyFont="1" applyFill="1" applyBorder="1" applyAlignment="1" applyProtection="1">
      <alignment vertical="center"/>
      <protection/>
    </xf>
    <xf numFmtId="0" fontId="1" fillId="44" borderId="23" xfId="0" applyFont="1" applyFill="1" applyBorder="1" applyAlignment="1" applyProtection="1">
      <alignment horizontal="center" vertical="center"/>
      <protection/>
    </xf>
    <xf numFmtId="1" fontId="1" fillId="44" borderId="13" xfId="0" applyNumberFormat="1" applyFont="1" applyFill="1" applyBorder="1" applyAlignment="1" applyProtection="1">
      <alignment horizontal="right" vertical="center"/>
      <protection/>
    </xf>
    <xf numFmtId="0" fontId="1" fillId="44" borderId="14" xfId="0" applyFont="1" applyFill="1" applyBorder="1" applyAlignment="1" applyProtection="1">
      <alignment vertical="center"/>
      <protection/>
    </xf>
    <xf numFmtId="4" fontId="1" fillId="44" borderId="13" xfId="0" applyNumberFormat="1" applyFont="1" applyFill="1" applyBorder="1" applyAlignment="1" applyProtection="1">
      <alignment vertical="center"/>
      <protection/>
    </xf>
    <xf numFmtId="1" fontId="1" fillId="44" borderId="11" xfId="0" applyNumberFormat="1" applyFont="1" applyFill="1" applyBorder="1" applyAlignment="1" applyProtection="1">
      <alignment horizontal="center" vertical="center"/>
      <protection/>
    </xf>
    <xf numFmtId="1" fontId="1" fillId="43" borderId="11" xfId="0" applyNumberFormat="1" applyFont="1" applyFill="1" applyBorder="1" applyAlignment="1" applyProtection="1">
      <alignment horizontal="center" vertical="center"/>
      <protection/>
    </xf>
    <xf numFmtId="4" fontId="1" fillId="44" borderId="11" xfId="0" applyNumberFormat="1" applyFont="1" applyFill="1" applyBorder="1" applyAlignment="1" applyProtection="1">
      <alignment horizontal="center" vertical="center"/>
      <protection/>
    </xf>
    <xf numFmtId="44" fontId="5" fillId="44" borderId="10" xfId="50" applyFont="1" applyFill="1" applyBorder="1" applyAlignment="1" applyProtection="1">
      <alignment horizontal="center" vertical="center"/>
      <protection/>
    </xf>
    <xf numFmtId="4" fontId="1" fillId="43" borderId="11" xfId="0" applyNumberFormat="1" applyFont="1" applyFill="1" applyBorder="1" applyAlignment="1" applyProtection="1">
      <alignment horizontal="center" vertical="center"/>
      <protection/>
    </xf>
    <xf numFmtId="44" fontId="5" fillId="43" borderId="10" xfId="50" applyFont="1" applyFill="1" applyBorder="1" applyAlignment="1" applyProtection="1">
      <alignment horizontal="center" vertical="center"/>
      <protection/>
    </xf>
    <xf numFmtId="2" fontId="1" fillId="43" borderId="11" xfId="0" applyNumberFormat="1" applyFont="1" applyFill="1" applyBorder="1" applyAlignment="1" applyProtection="1">
      <alignment horizontal="center" vertical="center"/>
      <protection/>
    </xf>
    <xf numFmtId="4" fontId="7" fillId="44" borderId="17" xfId="0" applyNumberFormat="1" applyFont="1" applyFill="1" applyBorder="1" applyAlignment="1" applyProtection="1">
      <alignment vertical="center"/>
      <protection/>
    </xf>
    <xf numFmtId="44" fontId="7" fillId="44" borderId="17" xfId="50" applyFont="1" applyFill="1" applyBorder="1" applyAlignment="1" applyProtection="1">
      <alignment vertical="center"/>
      <protection/>
    </xf>
    <xf numFmtId="0" fontId="2" fillId="45" borderId="18" xfId="0" applyFont="1" applyFill="1" applyBorder="1" applyAlignment="1" applyProtection="1">
      <alignment vertical="center"/>
      <protection/>
    </xf>
    <xf numFmtId="0" fontId="63" fillId="39" borderId="0" xfId="0" applyFont="1" applyFill="1" applyAlignment="1">
      <alignment vertical="center"/>
    </xf>
    <xf numFmtId="0" fontId="64" fillId="39" borderId="0" xfId="0" applyFont="1" applyFill="1" applyAlignment="1">
      <alignment vertical="center"/>
    </xf>
    <xf numFmtId="0" fontId="63" fillId="39" borderId="0" xfId="0" applyFont="1" applyFill="1" applyAlignment="1">
      <alignment vertical="center" wrapText="1"/>
    </xf>
    <xf numFmtId="0" fontId="0" fillId="39" borderId="0" xfId="0" applyFill="1" applyAlignment="1">
      <alignment/>
    </xf>
    <xf numFmtId="0" fontId="65" fillId="39" borderId="0" xfId="0" applyFont="1" applyFill="1" applyAlignment="1">
      <alignment horizontal="left" vertical="center" wrapText="1"/>
    </xf>
    <xf numFmtId="0" fontId="66" fillId="46" borderId="0" xfId="0" applyFont="1" applyFill="1" applyAlignment="1">
      <alignment vertical="center"/>
    </xf>
    <xf numFmtId="0" fontId="2" fillId="42" borderId="18" xfId="0" applyFont="1" applyFill="1" applyBorder="1" applyAlignment="1" applyProtection="1" quotePrefix="1">
      <alignment horizontal="center" vertical="center"/>
      <protection/>
    </xf>
    <xf numFmtId="0" fontId="2" fillId="42" borderId="24" xfId="0" applyFont="1" applyFill="1" applyBorder="1" applyAlignment="1" applyProtection="1" quotePrefix="1">
      <alignment horizontal="center" vertical="center"/>
      <protection/>
    </xf>
    <xf numFmtId="44" fontId="2" fillId="42" borderId="18" xfId="0" applyNumberFormat="1" applyFont="1" applyFill="1" applyBorder="1" applyAlignment="1" applyProtection="1">
      <alignment horizontal="center" vertical="center"/>
      <protection/>
    </xf>
    <xf numFmtId="0" fontId="2" fillId="42" borderId="24" xfId="0" applyFont="1" applyFill="1" applyBorder="1" applyAlignment="1" applyProtection="1">
      <alignment horizontal="center" vertical="center"/>
      <protection/>
    </xf>
    <xf numFmtId="0" fontId="2" fillId="42" borderId="19" xfId="0" applyFont="1" applyFill="1" applyBorder="1" applyAlignment="1" applyProtection="1">
      <alignment horizontal="center" vertical="center"/>
      <protection/>
    </xf>
    <xf numFmtId="0" fontId="1" fillId="40" borderId="0" xfId="0" applyFont="1" applyFill="1" applyAlignment="1" applyProtection="1" quotePrefix="1">
      <alignment horizontal="left" vertical="top" wrapText="1"/>
      <protection/>
    </xf>
    <xf numFmtId="0" fontId="3" fillId="44" borderId="10" xfId="0" applyFont="1" applyFill="1" applyBorder="1" applyAlignment="1" applyProtection="1">
      <alignment horizontal="center" vertical="center"/>
      <protection/>
    </xf>
    <xf numFmtId="0" fontId="3" fillId="44" borderId="15" xfId="0" applyFont="1" applyFill="1" applyBorder="1" applyAlignment="1" applyProtection="1">
      <alignment horizontal="center" vertical="center"/>
      <protection/>
    </xf>
    <xf numFmtId="0" fontId="3" fillId="44" borderId="13" xfId="0" applyFont="1" applyFill="1" applyBorder="1" applyAlignment="1" applyProtection="1">
      <alignment horizontal="center" vertical="center"/>
      <protection/>
    </xf>
    <xf numFmtId="0" fontId="7" fillId="44" borderId="18" xfId="0" applyFont="1" applyFill="1" applyBorder="1" applyAlignment="1" applyProtection="1">
      <alignment horizontal="center" vertical="center"/>
      <protection/>
    </xf>
    <xf numFmtId="0" fontId="7" fillId="44" borderId="24" xfId="0" applyFont="1" applyFill="1" applyBorder="1" applyAlignment="1" applyProtection="1">
      <alignment horizontal="center" vertical="center"/>
      <protection/>
    </xf>
    <xf numFmtId="0" fontId="7" fillId="44" borderId="19" xfId="0" applyFont="1" applyFill="1" applyBorder="1" applyAlignment="1" applyProtection="1">
      <alignment horizontal="center" vertical="center"/>
      <protection/>
    </xf>
    <xf numFmtId="0" fontId="7" fillId="47" borderId="18" xfId="0" applyFont="1" applyFill="1" applyBorder="1" applyAlignment="1" applyProtection="1">
      <alignment horizontal="center" vertical="center"/>
      <protection/>
    </xf>
    <xf numFmtId="0" fontId="7" fillId="47" borderId="24" xfId="0" applyFont="1" applyFill="1" applyBorder="1" applyAlignment="1" applyProtection="1">
      <alignment horizontal="center" vertical="center"/>
      <protection/>
    </xf>
    <xf numFmtId="0" fontId="2" fillId="44" borderId="25" xfId="0" applyFont="1" applyFill="1" applyBorder="1" applyAlignment="1" applyProtection="1">
      <alignment horizontal="center" vertical="center"/>
      <protection/>
    </xf>
    <xf numFmtId="0" fontId="2" fillId="44" borderId="26" xfId="0" applyFont="1" applyFill="1" applyBorder="1" applyAlignment="1" applyProtection="1">
      <alignment horizontal="center" vertical="center"/>
      <protection/>
    </xf>
    <xf numFmtId="0" fontId="2" fillId="44" borderId="27" xfId="0" applyFont="1" applyFill="1" applyBorder="1" applyAlignment="1" applyProtection="1">
      <alignment horizontal="center" vertical="center"/>
      <protection/>
    </xf>
    <xf numFmtId="0" fontId="2" fillId="44" borderId="28" xfId="0" applyFont="1" applyFill="1" applyBorder="1" applyAlignment="1" applyProtection="1">
      <alignment horizontal="center" vertical="center"/>
      <protection/>
    </xf>
    <xf numFmtId="0" fontId="2" fillId="36" borderId="25" xfId="0" applyFont="1" applyFill="1" applyBorder="1" applyAlignment="1" applyProtection="1">
      <alignment horizontal="center" vertical="center"/>
      <protection/>
    </xf>
    <xf numFmtId="0" fontId="2" fillId="36" borderId="26" xfId="0" applyFont="1" applyFill="1" applyBorder="1" applyAlignment="1" applyProtection="1">
      <alignment horizontal="center" vertic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2" fillId="36" borderId="28" xfId="0" applyFont="1" applyFill="1" applyBorder="1" applyAlignment="1" applyProtection="1">
      <alignment horizontal="center" vertical="center"/>
      <protection/>
    </xf>
    <xf numFmtId="0" fontId="3" fillId="44" borderId="29" xfId="0" applyFont="1" applyFill="1" applyBorder="1" applyAlignment="1" applyProtection="1">
      <alignment horizontal="center" vertical="center"/>
      <protection/>
    </xf>
    <xf numFmtId="0" fontId="3" fillId="44" borderId="30" xfId="0" applyFont="1" applyFill="1" applyBorder="1" applyAlignment="1" applyProtection="1">
      <alignment horizontal="center" vertical="center"/>
      <protection/>
    </xf>
    <xf numFmtId="0" fontId="3" fillId="36" borderId="29" xfId="0" applyFont="1" applyFill="1" applyBorder="1" applyAlignment="1" applyProtection="1">
      <alignment horizontal="center" vertical="center"/>
      <protection/>
    </xf>
    <xf numFmtId="0" fontId="3" fillId="36" borderId="30" xfId="0" applyFont="1" applyFill="1" applyBorder="1" applyAlignment="1" applyProtection="1">
      <alignment horizontal="center" vertical="center"/>
      <protection/>
    </xf>
    <xf numFmtId="0" fontId="3" fillId="37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0"/>
      <c:rotY val="20"/>
      <c:depthPercent val="100"/>
      <c:rAngAx val="1"/>
    </c:view3D>
    <c:plotArea>
      <c:layout>
        <c:manualLayout>
          <c:xMode val="edge"/>
          <c:yMode val="edge"/>
          <c:x val="0.00125"/>
          <c:y val="0.05525"/>
          <c:w val="0.7725"/>
          <c:h val="0.91475"/>
        </c:manualLayout>
      </c:layout>
      <c:bar3DChart>
        <c:barDir val="bar"/>
        <c:grouping val="clustered"/>
        <c:varyColors val="0"/>
        <c:ser>
          <c:idx val="1"/>
          <c:order val="0"/>
          <c:tx>
            <c:v>Iluminación Convencional</c:v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'CÁLCULO AHORRO LED'!$J$32</c:f>
              <c:numCache/>
            </c:numRef>
          </c:val>
          <c:shape val="cylinder"/>
        </c:ser>
        <c:ser>
          <c:idx val="0"/>
          <c:order val="1"/>
          <c:tx>
            <c:v>Iluminación LED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'CÁLCULO AHORRO LED'!$P$32</c:f>
              <c:numCache/>
            </c:numRef>
          </c:val>
          <c:shape val="cylinder"/>
        </c:ser>
        <c:gapWidth val="144"/>
        <c:gapDepth val="147"/>
        <c:shape val="cylinder"/>
        <c:axId val="58231060"/>
        <c:axId val="54317493"/>
      </c:bar3DChart>
      <c:catAx>
        <c:axId val="58231060"/>
        <c:scaling>
          <c:orientation val="minMax"/>
        </c:scaling>
        <c:axPos val="l"/>
        <c:delete val="1"/>
        <c:majorTickMark val="out"/>
        <c:minorTickMark val="none"/>
        <c:tickLblPos val="none"/>
        <c:crossAx val="54317493"/>
        <c:crosses val="autoZero"/>
        <c:auto val="1"/>
        <c:lblOffset val="100"/>
        <c:tickLblSkip val="1"/>
        <c:noMultiLvlLbl val="0"/>
      </c:catAx>
      <c:valAx>
        <c:axId val="543174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\ \€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8231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61"/>
          <c:y val="0.08025"/>
          <c:w val="0.216"/>
          <c:h val="0.42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266700</xdr:rowOff>
    </xdr:from>
    <xdr:to>
      <xdr:col>5</xdr:col>
      <xdr:colOff>590550</xdr:colOff>
      <xdr:row>6</xdr:row>
      <xdr:rowOff>152400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781800" y="619125"/>
          <a:ext cx="35242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Franklin Gothic Book"/>
              <a:ea typeface="Franklin Gothic Book"/>
              <a:cs typeface="Franklin Gothic Book"/>
            </a:rPr>
            <a:t>1 TRUCO:
</a:t>
          </a:r>
          <a:r>
            <a:rPr lang="en-US" cap="none" sz="1100" b="0" i="0" u="none" baseline="0">
              <a:solidFill>
                <a:srgbClr val="000000"/>
              </a:solidFill>
              <a:latin typeface="Franklin Gothic Book"/>
              <a:ea typeface="Franklin Gothic Book"/>
              <a:cs typeface="Franklin Gothic Boo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Franklin Gothic Book"/>
              <a:ea typeface="Franklin Gothic Book"/>
              <a:cs typeface="Franklin Gothic Book"/>
            </a:rPr>
            <a:t>En algunas de las celdas verá que aparece un pequeño triángulo rojo en la esquina. Es la indicación de lo que debe de introducir en cada celda</a:t>
          </a:r>
        </a:p>
      </xdr:txBody>
    </xdr:sp>
    <xdr:clientData/>
  </xdr:twoCellAnchor>
  <xdr:twoCellAnchor editAs="oneCell">
    <xdr:from>
      <xdr:col>1</xdr:col>
      <xdr:colOff>1762125</xdr:colOff>
      <xdr:row>17</xdr:row>
      <xdr:rowOff>133350</xdr:rowOff>
    </xdr:from>
    <xdr:to>
      <xdr:col>1</xdr:col>
      <xdr:colOff>4714875</xdr:colOff>
      <xdr:row>29</xdr:row>
      <xdr:rowOff>95250</xdr:rowOff>
    </xdr:to>
    <xdr:pic>
      <xdr:nvPicPr>
        <xdr:cNvPr id="2" name="3 Imagen" descr="logo_rasero_trans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4038600"/>
          <a:ext cx="29527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1057275</xdr:colOff>
      <xdr:row>35</xdr:row>
      <xdr:rowOff>66675</xdr:rowOff>
    </xdr:from>
    <xdr:to>
      <xdr:col>15</xdr:col>
      <xdr:colOff>1009650</xdr:colOff>
      <xdr:row>46</xdr:row>
      <xdr:rowOff>47625</xdr:rowOff>
    </xdr:to>
    <xdr:graphicFrame>
      <xdr:nvGraphicFramePr>
        <xdr:cNvPr id="1" name="Diagramm 3"/>
        <xdr:cNvGraphicFramePr/>
      </xdr:nvGraphicFramePr>
      <xdr:xfrm>
        <a:off x="2990850" y="6743700"/>
        <a:ext cx="1044892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247650</xdr:colOff>
      <xdr:row>0</xdr:row>
      <xdr:rowOff>95250</xdr:rowOff>
    </xdr:from>
    <xdr:to>
      <xdr:col>1</xdr:col>
      <xdr:colOff>1323975</xdr:colOff>
      <xdr:row>2</xdr:row>
      <xdr:rowOff>57150</xdr:rowOff>
    </xdr:to>
    <xdr:pic>
      <xdr:nvPicPr>
        <xdr:cNvPr id="2" name="3 Imagen" descr="logo_rasero_trans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5250"/>
          <a:ext cx="1447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1447800</xdr:colOff>
      <xdr:row>0</xdr:row>
      <xdr:rowOff>161925</xdr:rowOff>
    </xdr:from>
    <xdr:to>
      <xdr:col>4</xdr:col>
      <xdr:colOff>28575</xdr:colOff>
      <xdr:row>1</xdr:row>
      <xdr:rowOff>152400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1819275" y="161925"/>
          <a:ext cx="2400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WWW.ELECTRONICARASERO.COM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</a:p>
      </xdr:txBody>
    </xdr:sp>
    <xdr:clientData/>
  </xdr:twoCellAnchor>
  <xdr:twoCellAnchor>
    <xdr:from>
      <xdr:col>1</xdr:col>
      <xdr:colOff>1447800</xdr:colOff>
      <xdr:row>1</xdr:row>
      <xdr:rowOff>152400</xdr:rowOff>
    </xdr:from>
    <xdr:to>
      <xdr:col>4</xdr:col>
      <xdr:colOff>19050</xdr:colOff>
      <xdr:row>1</xdr:row>
      <xdr:rowOff>371475</xdr:rowOff>
    </xdr:to>
    <xdr:sp>
      <xdr:nvSpPr>
        <xdr:cNvPr id="4" name="5 CuadroTexto"/>
        <xdr:cNvSpPr txBox="1">
          <a:spLocks noChangeArrowheads="1"/>
        </xdr:cNvSpPr>
      </xdr:nvSpPr>
      <xdr:spPr>
        <a:xfrm>
          <a:off x="1819275" y="438150"/>
          <a:ext cx="23907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rasero@electronicarasero.com</a:t>
          </a:r>
        </a:p>
      </xdr:txBody>
    </xdr:sp>
    <xdr:clientData/>
  </xdr:twoCellAnchor>
  <xdr:twoCellAnchor>
    <xdr:from>
      <xdr:col>1</xdr:col>
      <xdr:colOff>1447800</xdr:colOff>
      <xdr:row>1</xdr:row>
      <xdr:rowOff>361950</xdr:rowOff>
    </xdr:from>
    <xdr:to>
      <xdr:col>4</xdr:col>
      <xdr:colOff>9525</xdr:colOff>
      <xdr:row>1</xdr:row>
      <xdr:rowOff>542925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1819275" y="647700"/>
          <a:ext cx="23812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Tfno: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650 81 87 19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7"/>
  <sheetViews>
    <sheetView showRowColHeaders="0" zoomScalePageLayoutView="0" workbookViewId="0" topLeftCell="A22">
      <selection activeCell="B15" sqref="B15"/>
    </sheetView>
  </sheetViews>
  <sheetFormatPr defaultColWidth="11.421875" defaultRowHeight="12.75"/>
  <cols>
    <col min="1" max="1" width="1.7109375" style="80" customWidth="1"/>
    <col min="2" max="2" width="94.8515625" style="80" customWidth="1"/>
    <col min="3" max="3" width="11.421875" style="80" customWidth="1"/>
    <col min="4" max="4" width="26.28125" style="80" customWidth="1"/>
    <col min="5" max="16384" width="11.421875" style="80" customWidth="1"/>
  </cols>
  <sheetData>
    <row r="2" spans="2:6" ht="15">
      <c r="B2" s="82" t="s">
        <v>36</v>
      </c>
      <c r="C2" s="77"/>
      <c r="D2" s="77"/>
      <c r="E2" s="77"/>
      <c r="F2" s="77"/>
    </row>
    <row r="3" spans="2:6" ht="45.75" customHeight="1">
      <c r="B3" s="81" t="s">
        <v>37</v>
      </c>
      <c r="C3" s="77"/>
      <c r="D3" s="78"/>
      <c r="E3" s="77"/>
      <c r="F3" s="77"/>
    </row>
    <row r="4" spans="2:6" ht="12.75">
      <c r="B4" s="77"/>
      <c r="C4" s="77"/>
      <c r="D4" s="79"/>
      <c r="E4" s="77"/>
      <c r="F4" s="77"/>
    </row>
    <row r="5" spans="2:6" ht="18.75">
      <c r="B5" s="78" t="s">
        <v>38</v>
      </c>
      <c r="C5" s="77"/>
      <c r="D5" s="77"/>
      <c r="E5" s="77"/>
      <c r="F5" s="77"/>
    </row>
    <row r="6" spans="2:6" ht="12.75">
      <c r="B6" s="79"/>
      <c r="C6" s="77"/>
      <c r="D6" s="77"/>
      <c r="E6" s="77"/>
      <c r="F6" s="77"/>
    </row>
    <row r="7" spans="2:6" ht="36.75" customHeight="1">
      <c r="B7" s="79" t="s">
        <v>48</v>
      </c>
      <c r="C7" s="77"/>
      <c r="D7" s="77"/>
      <c r="E7" s="77"/>
      <c r="F7" s="77"/>
    </row>
    <row r="8" spans="2:6" ht="25.5">
      <c r="B8" s="79" t="s">
        <v>42</v>
      </c>
      <c r="C8" s="77"/>
      <c r="D8" s="77"/>
      <c r="E8" s="77"/>
      <c r="F8" s="77"/>
    </row>
    <row r="9" spans="2:6" ht="12.75">
      <c r="B9" s="79" t="s">
        <v>43</v>
      </c>
      <c r="C9" s="77"/>
      <c r="D9" s="77"/>
      <c r="E9" s="77"/>
      <c r="F9" s="77"/>
    </row>
    <row r="10" spans="2:6" ht="12.75">
      <c r="B10" s="79" t="s">
        <v>44</v>
      </c>
      <c r="C10" s="77"/>
      <c r="D10" s="77"/>
      <c r="E10" s="77"/>
      <c r="F10" s="77"/>
    </row>
    <row r="11" spans="2:6" ht="12.75">
      <c r="B11" s="79" t="s">
        <v>45</v>
      </c>
      <c r="C11" s="77"/>
      <c r="D11" s="77"/>
      <c r="E11" s="77"/>
      <c r="F11" s="77"/>
    </row>
    <row r="12" spans="2:6" ht="12.75">
      <c r="B12" s="79" t="s">
        <v>46</v>
      </c>
      <c r="C12" s="77"/>
      <c r="D12" s="77"/>
      <c r="E12" s="77"/>
      <c r="F12" s="77"/>
    </row>
    <row r="13" spans="2:6" ht="12.75">
      <c r="B13" s="79" t="s">
        <v>47</v>
      </c>
      <c r="C13" s="77"/>
      <c r="D13" s="77"/>
      <c r="E13" s="77"/>
      <c r="F13" s="77"/>
    </row>
    <row r="14" spans="2:6" ht="12.75">
      <c r="B14" s="79"/>
      <c r="C14" s="77"/>
      <c r="D14" s="77"/>
      <c r="E14" s="77"/>
      <c r="F14" s="77"/>
    </row>
    <row r="15" spans="2:6" ht="25.5">
      <c r="B15" s="79" t="s">
        <v>39</v>
      </c>
      <c r="C15" s="77"/>
      <c r="D15" s="77"/>
      <c r="E15" s="77"/>
      <c r="F15" s="77"/>
    </row>
    <row r="17" ht="12.75">
      <c r="B17" s="79" t="s">
        <v>40</v>
      </c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 password="A82D" sheet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showRowColHeaders="0" showZeros="0" tabSelected="1" zoomScale="90" zoomScaleNormal="90" workbookViewId="0" topLeftCell="B10">
      <selection activeCell="D22" sqref="D22"/>
    </sheetView>
  </sheetViews>
  <sheetFormatPr defaultColWidth="11.421875" defaultRowHeight="13.5" customHeight="1"/>
  <cols>
    <col min="1" max="1" width="5.57421875" style="1" customWidth="1"/>
    <col min="2" max="2" width="23.421875" style="1" customWidth="1"/>
    <col min="3" max="3" width="24.140625" style="1" customWidth="1"/>
    <col min="4" max="4" width="9.7109375" style="1" customWidth="1"/>
    <col min="5" max="5" width="6.7109375" style="1" customWidth="1"/>
    <col min="6" max="6" width="9.7109375" style="1" customWidth="1"/>
    <col min="7" max="7" width="8.57421875" style="1" customWidth="1"/>
    <col min="8" max="8" width="10.7109375" style="1" customWidth="1"/>
    <col min="9" max="9" width="13.57421875" style="1" customWidth="1"/>
    <col min="10" max="10" width="15.7109375" style="1" customWidth="1"/>
    <col min="11" max="11" width="24.421875" style="1" customWidth="1"/>
    <col min="12" max="12" width="10.8515625" style="1" customWidth="1"/>
    <col min="13" max="13" width="0" style="1" hidden="1" customWidth="1"/>
    <col min="14" max="14" width="9.7109375" style="1" customWidth="1"/>
    <col min="15" max="15" width="13.57421875" style="1" customWidth="1"/>
    <col min="16" max="16" width="15.7109375" style="1" customWidth="1"/>
    <col min="17" max="17" width="3.421875" style="1" customWidth="1"/>
    <col min="18" max="18" width="3.00390625" style="1" customWidth="1"/>
    <col min="19" max="16384" width="11.421875" style="1" customWidth="1"/>
  </cols>
  <sheetData>
    <row r="1" spans="1:18" ht="22.5" customHeight="1">
      <c r="A1" s="44"/>
      <c r="B1" s="45"/>
      <c r="C1" s="45"/>
      <c r="D1" s="45"/>
      <c r="E1" s="47" t="s">
        <v>20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4"/>
      <c r="R1" s="48"/>
    </row>
    <row r="2" spans="1:18" ht="54" customHeight="1">
      <c r="A2" s="44"/>
      <c r="B2" s="45"/>
      <c r="C2" s="45"/>
      <c r="D2" s="45"/>
      <c r="E2" s="88" t="s">
        <v>41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44"/>
      <c r="R2" s="48"/>
    </row>
    <row r="3" spans="1:18" ht="13.5" customHeight="1" thickBot="1">
      <c r="A3" s="44"/>
      <c r="B3" s="45"/>
      <c r="C3" s="45"/>
      <c r="D3" s="45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4"/>
      <c r="R3" s="48"/>
    </row>
    <row r="4" spans="1:18" ht="13.5" customHeight="1" thickBot="1">
      <c r="A4" s="44"/>
      <c r="B4" s="97" t="s">
        <v>0</v>
      </c>
      <c r="C4" s="98"/>
      <c r="D4" s="98"/>
      <c r="E4" s="98"/>
      <c r="F4" s="98"/>
      <c r="G4" s="98"/>
      <c r="H4" s="98"/>
      <c r="I4" s="98"/>
      <c r="J4" s="98"/>
      <c r="K4" s="101" t="s">
        <v>14</v>
      </c>
      <c r="L4" s="102"/>
      <c r="M4" s="102"/>
      <c r="N4" s="102"/>
      <c r="O4" s="102"/>
      <c r="P4" s="102"/>
      <c r="Q4" s="44"/>
      <c r="R4" s="48"/>
    </row>
    <row r="5" spans="1:18" ht="13.5" customHeight="1" thickBot="1">
      <c r="A5" s="44"/>
      <c r="B5" s="99"/>
      <c r="C5" s="100"/>
      <c r="D5" s="100"/>
      <c r="E5" s="100"/>
      <c r="F5" s="100"/>
      <c r="G5" s="100"/>
      <c r="H5" s="100"/>
      <c r="I5" s="100"/>
      <c r="J5" s="100"/>
      <c r="K5" s="103"/>
      <c r="L5" s="104"/>
      <c r="M5" s="104"/>
      <c r="N5" s="104"/>
      <c r="O5" s="104"/>
      <c r="P5" s="104"/>
      <c r="Q5" s="44"/>
      <c r="R5" s="48"/>
    </row>
    <row r="6" spans="1:18" ht="13.5" customHeight="1" thickBot="1">
      <c r="A6" s="44"/>
      <c r="B6" s="89" t="s">
        <v>15</v>
      </c>
      <c r="C6" s="90" t="s">
        <v>17</v>
      </c>
      <c r="D6" s="54" t="s">
        <v>1</v>
      </c>
      <c r="E6" s="105" t="s">
        <v>2</v>
      </c>
      <c r="F6" s="55" t="s">
        <v>1</v>
      </c>
      <c r="G6" s="56" t="s">
        <v>3</v>
      </c>
      <c r="H6" s="57" t="s">
        <v>4</v>
      </c>
      <c r="I6" s="56" t="s">
        <v>5</v>
      </c>
      <c r="J6" s="55" t="s">
        <v>5</v>
      </c>
      <c r="K6" s="107" t="s">
        <v>16</v>
      </c>
      <c r="L6" s="109" t="s">
        <v>1</v>
      </c>
      <c r="M6" s="109"/>
      <c r="N6" s="17" t="s">
        <v>1</v>
      </c>
      <c r="O6" s="18" t="s">
        <v>5</v>
      </c>
      <c r="P6" s="17" t="s">
        <v>5</v>
      </c>
      <c r="Q6" s="44"/>
      <c r="R6" s="48"/>
    </row>
    <row r="7" spans="1:18" ht="13.5" customHeight="1" thickBot="1">
      <c r="A7" s="44"/>
      <c r="B7" s="89"/>
      <c r="C7" s="91"/>
      <c r="D7" s="54" t="s">
        <v>6</v>
      </c>
      <c r="E7" s="106"/>
      <c r="F7" s="55" t="s">
        <v>7</v>
      </c>
      <c r="G7" s="56" t="s">
        <v>8</v>
      </c>
      <c r="H7" s="57" t="s">
        <v>9</v>
      </c>
      <c r="I7" s="56" t="s">
        <v>10</v>
      </c>
      <c r="J7" s="55" t="s">
        <v>11</v>
      </c>
      <c r="K7" s="108"/>
      <c r="L7" s="109" t="s">
        <v>6</v>
      </c>
      <c r="M7" s="109"/>
      <c r="N7" s="17" t="s">
        <v>7</v>
      </c>
      <c r="O7" s="18" t="s">
        <v>10</v>
      </c>
      <c r="P7" s="17" t="s">
        <v>11</v>
      </c>
      <c r="Q7" s="44"/>
      <c r="R7" s="48"/>
    </row>
    <row r="8" spans="1:18" ht="8.25" customHeight="1">
      <c r="A8" s="44"/>
      <c r="B8" s="58"/>
      <c r="C8" s="59"/>
      <c r="D8" s="58"/>
      <c r="E8" s="58"/>
      <c r="F8" s="59"/>
      <c r="G8" s="59"/>
      <c r="H8" s="60"/>
      <c r="I8" s="59"/>
      <c r="J8" s="58"/>
      <c r="K8" s="33"/>
      <c r="L8" s="33"/>
      <c r="M8" s="34"/>
      <c r="N8" s="33"/>
      <c r="O8" s="33"/>
      <c r="P8" s="33"/>
      <c r="Q8" s="44"/>
      <c r="R8" s="48"/>
    </row>
    <row r="9" spans="1:18" ht="13.5" customHeight="1">
      <c r="A9" s="44"/>
      <c r="B9" s="5" t="s">
        <v>33</v>
      </c>
      <c r="C9" s="6" t="s">
        <v>22</v>
      </c>
      <c r="D9" s="7">
        <v>0</v>
      </c>
      <c r="E9" s="7">
        <v>5</v>
      </c>
      <c r="F9" s="67">
        <f>D9*E9</f>
        <v>0</v>
      </c>
      <c r="G9" s="13">
        <v>7</v>
      </c>
      <c r="H9" s="14">
        <v>3</v>
      </c>
      <c r="I9" s="69">
        <f>(F9/1000)*(G9*52*H9)</f>
        <v>0</v>
      </c>
      <c r="J9" s="70">
        <f>I9*C34</f>
        <v>0</v>
      </c>
      <c r="K9" s="43" t="s">
        <v>26</v>
      </c>
      <c r="L9" s="30">
        <v>5</v>
      </c>
      <c r="M9" s="19"/>
      <c r="N9" s="20">
        <f aca="true" t="shared" si="0" ref="N9:N30">E9*L9</f>
        <v>25</v>
      </c>
      <c r="O9" s="21">
        <f aca="true" t="shared" si="1" ref="O9:O30">(N9/1000)*(G9*52*H9)</f>
        <v>27.3</v>
      </c>
      <c r="P9" s="35">
        <f>O9*C34</f>
        <v>4.095</v>
      </c>
      <c r="Q9" s="44"/>
      <c r="R9" s="48"/>
    </row>
    <row r="10" spans="1:18" ht="13.5" customHeight="1">
      <c r="A10" s="44"/>
      <c r="B10" s="8"/>
      <c r="C10" s="9"/>
      <c r="D10" s="10">
        <v>0</v>
      </c>
      <c r="E10" s="10"/>
      <c r="F10" s="68">
        <f aca="true" t="shared" si="2" ref="F10:F30">D10*E10</f>
        <v>0</v>
      </c>
      <c r="G10" s="15"/>
      <c r="H10" s="16"/>
      <c r="I10" s="71">
        <f aca="true" t="shared" si="3" ref="I10:I30">(F10/1000)*(G10*52*H10)</f>
        <v>0</v>
      </c>
      <c r="J10" s="72">
        <f>I10*C34</f>
        <v>0</v>
      </c>
      <c r="K10" s="9"/>
      <c r="L10" s="15"/>
      <c r="M10" s="22"/>
      <c r="N10" s="23">
        <f t="shared" si="0"/>
        <v>0</v>
      </c>
      <c r="O10" s="24">
        <f t="shared" si="1"/>
        <v>0</v>
      </c>
      <c r="P10" s="36">
        <f>O10*C34</f>
        <v>0</v>
      </c>
      <c r="Q10" s="44"/>
      <c r="R10" s="48"/>
    </row>
    <row r="11" spans="1:18" ht="13.5" customHeight="1">
      <c r="A11" s="44"/>
      <c r="B11" s="5" t="s">
        <v>25</v>
      </c>
      <c r="C11" s="6" t="s">
        <v>22</v>
      </c>
      <c r="D11" s="7">
        <v>0</v>
      </c>
      <c r="E11" s="7">
        <v>3</v>
      </c>
      <c r="F11" s="67">
        <f t="shared" si="2"/>
        <v>0</v>
      </c>
      <c r="G11" s="13">
        <v>7</v>
      </c>
      <c r="H11" s="14">
        <v>3</v>
      </c>
      <c r="I11" s="69">
        <f t="shared" si="3"/>
        <v>0</v>
      </c>
      <c r="J11" s="70">
        <f>I11*C34</f>
        <v>0</v>
      </c>
      <c r="K11" s="43" t="s">
        <v>26</v>
      </c>
      <c r="L11" s="30">
        <v>12</v>
      </c>
      <c r="M11" s="19"/>
      <c r="N11" s="20">
        <f t="shared" si="0"/>
        <v>36</v>
      </c>
      <c r="O11" s="21">
        <f t="shared" si="1"/>
        <v>39.312</v>
      </c>
      <c r="P11" s="35">
        <f>O11*C34</f>
        <v>5.8968</v>
      </c>
      <c r="Q11" s="44"/>
      <c r="R11" s="48"/>
    </row>
    <row r="12" spans="1:18" ht="13.5" customHeight="1">
      <c r="A12" s="44"/>
      <c r="B12" s="8"/>
      <c r="C12" s="9" t="s">
        <v>22</v>
      </c>
      <c r="D12" s="10">
        <v>0</v>
      </c>
      <c r="E12" s="10">
        <v>8</v>
      </c>
      <c r="F12" s="68">
        <f t="shared" si="2"/>
        <v>0</v>
      </c>
      <c r="G12" s="15">
        <v>7</v>
      </c>
      <c r="H12" s="16">
        <v>3</v>
      </c>
      <c r="I12" s="71">
        <f t="shared" si="3"/>
        <v>0</v>
      </c>
      <c r="J12" s="72">
        <f>I12*$C$34</f>
        <v>0</v>
      </c>
      <c r="K12" s="9" t="s">
        <v>26</v>
      </c>
      <c r="L12" s="15">
        <v>5</v>
      </c>
      <c r="M12" s="22"/>
      <c r="N12" s="23">
        <f t="shared" si="0"/>
        <v>40</v>
      </c>
      <c r="O12" s="24">
        <f t="shared" si="1"/>
        <v>43.68</v>
      </c>
      <c r="P12" s="36">
        <f>O12*$C$34</f>
        <v>6.552</v>
      </c>
      <c r="Q12" s="44"/>
      <c r="R12" s="48"/>
    </row>
    <row r="13" spans="1:18" ht="13.5" customHeight="1">
      <c r="A13" s="44"/>
      <c r="B13" s="8"/>
      <c r="C13" s="9" t="s">
        <v>22</v>
      </c>
      <c r="D13" s="10">
        <v>0</v>
      </c>
      <c r="E13" s="10">
        <v>2</v>
      </c>
      <c r="F13" s="68">
        <f>D13*E13</f>
        <v>0</v>
      </c>
      <c r="G13" s="15">
        <v>7</v>
      </c>
      <c r="H13" s="16">
        <v>3</v>
      </c>
      <c r="I13" s="71">
        <f t="shared" si="3"/>
        <v>0</v>
      </c>
      <c r="J13" s="72">
        <f>I13*$C$34</f>
        <v>0</v>
      </c>
      <c r="K13" s="9" t="s">
        <v>26</v>
      </c>
      <c r="L13" s="15">
        <v>5</v>
      </c>
      <c r="M13" s="22"/>
      <c r="N13" s="23">
        <f t="shared" si="0"/>
        <v>10</v>
      </c>
      <c r="O13" s="24">
        <f t="shared" si="1"/>
        <v>10.92</v>
      </c>
      <c r="P13" s="36">
        <f>O13*$C$34</f>
        <v>1.638</v>
      </c>
      <c r="Q13" s="44"/>
      <c r="R13" s="48"/>
    </row>
    <row r="14" spans="1:18" ht="13.5" customHeight="1">
      <c r="A14" s="44"/>
      <c r="B14" s="8"/>
      <c r="C14" s="9" t="s">
        <v>22</v>
      </c>
      <c r="D14" s="10">
        <v>0</v>
      </c>
      <c r="E14" s="10">
        <v>2</v>
      </c>
      <c r="F14" s="68">
        <f t="shared" si="2"/>
        <v>0</v>
      </c>
      <c r="G14" s="15">
        <v>7</v>
      </c>
      <c r="H14" s="16">
        <v>3</v>
      </c>
      <c r="I14" s="71">
        <f>(F14/1000)*(G14*52*H14)</f>
        <v>0</v>
      </c>
      <c r="J14" s="72">
        <f>I14*$C$34</f>
        <v>0</v>
      </c>
      <c r="K14" s="9" t="s">
        <v>26</v>
      </c>
      <c r="L14" s="15">
        <v>5</v>
      </c>
      <c r="M14" s="22"/>
      <c r="N14" s="23">
        <f>E14*L14</f>
        <v>10</v>
      </c>
      <c r="O14" s="24">
        <f>(N14/1000)*(G14*52*H14)</f>
        <v>10.92</v>
      </c>
      <c r="P14" s="36">
        <f>O14*$C$34</f>
        <v>1.638</v>
      </c>
      <c r="Q14" s="44"/>
      <c r="R14" s="48"/>
    </row>
    <row r="15" spans="1:18" ht="13.5" customHeight="1">
      <c r="A15" s="44"/>
      <c r="B15" s="5"/>
      <c r="C15" s="6"/>
      <c r="D15" s="7"/>
      <c r="E15" s="7"/>
      <c r="F15" s="67">
        <f t="shared" si="2"/>
        <v>0</v>
      </c>
      <c r="G15" s="13"/>
      <c r="H15" s="14"/>
      <c r="I15" s="69">
        <f t="shared" si="3"/>
        <v>0</v>
      </c>
      <c r="J15" s="70">
        <f>I15*C34</f>
        <v>0</v>
      </c>
      <c r="K15" s="43"/>
      <c r="L15" s="30"/>
      <c r="M15" s="19"/>
      <c r="N15" s="20">
        <f t="shared" si="0"/>
        <v>0</v>
      </c>
      <c r="O15" s="21">
        <f t="shared" si="1"/>
        <v>0</v>
      </c>
      <c r="P15" s="35">
        <f>O15*C34</f>
        <v>0</v>
      </c>
      <c r="Q15" s="44"/>
      <c r="R15" s="48"/>
    </row>
    <row r="16" spans="1:18" ht="13.5" customHeight="1">
      <c r="A16" s="44"/>
      <c r="B16" s="8" t="s">
        <v>23</v>
      </c>
      <c r="C16" s="9" t="s">
        <v>24</v>
      </c>
      <c r="D16" s="10">
        <v>0</v>
      </c>
      <c r="E16" s="10">
        <v>2</v>
      </c>
      <c r="F16" s="68">
        <f t="shared" si="2"/>
        <v>0</v>
      </c>
      <c r="G16" s="15">
        <v>7</v>
      </c>
      <c r="H16" s="16">
        <v>5</v>
      </c>
      <c r="I16" s="71">
        <f t="shared" si="3"/>
        <v>0</v>
      </c>
      <c r="J16" s="72">
        <f>I16*C34</f>
        <v>0</v>
      </c>
      <c r="K16" s="9" t="s">
        <v>12</v>
      </c>
      <c r="L16" s="15">
        <v>12</v>
      </c>
      <c r="M16" s="22"/>
      <c r="N16" s="23">
        <f t="shared" si="0"/>
        <v>24</v>
      </c>
      <c r="O16" s="24">
        <f t="shared" si="1"/>
        <v>43.68</v>
      </c>
      <c r="P16" s="36">
        <f>O16*C34</f>
        <v>6.552</v>
      </c>
      <c r="Q16" s="44"/>
      <c r="R16" s="48"/>
    </row>
    <row r="17" spans="1:18" ht="13.5" customHeight="1">
      <c r="A17" s="44"/>
      <c r="B17" s="5"/>
      <c r="C17" s="6"/>
      <c r="D17" s="7"/>
      <c r="E17" s="7"/>
      <c r="F17" s="67">
        <f t="shared" si="2"/>
        <v>0</v>
      </c>
      <c r="G17" s="13"/>
      <c r="H17" s="14"/>
      <c r="I17" s="69">
        <f t="shared" si="3"/>
        <v>0</v>
      </c>
      <c r="J17" s="70">
        <f>I17*C34</f>
        <v>0</v>
      </c>
      <c r="K17" s="43"/>
      <c r="L17" s="30"/>
      <c r="M17" s="19"/>
      <c r="N17" s="20">
        <f t="shared" si="0"/>
        <v>0</v>
      </c>
      <c r="O17" s="21">
        <f t="shared" si="1"/>
        <v>0</v>
      </c>
      <c r="P17" s="35">
        <f>O17*C34</f>
        <v>0</v>
      </c>
      <c r="Q17" s="44"/>
      <c r="R17" s="48"/>
    </row>
    <row r="18" spans="1:18" ht="13.5" customHeight="1">
      <c r="A18" s="44"/>
      <c r="B18" s="8" t="s">
        <v>27</v>
      </c>
      <c r="C18" s="9" t="s">
        <v>22</v>
      </c>
      <c r="D18" s="10">
        <v>0</v>
      </c>
      <c r="E18" s="10">
        <v>1</v>
      </c>
      <c r="F18" s="68">
        <f t="shared" si="2"/>
        <v>0</v>
      </c>
      <c r="G18" s="15">
        <v>7</v>
      </c>
      <c r="H18" s="16">
        <v>2</v>
      </c>
      <c r="I18" s="71">
        <f t="shared" si="3"/>
        <v>0</v>
      </c>
      <c r="J18" s="72">
        <f>I18*C34</f>
        <v>0</v>
      </c>
      <c r="K18" s="9" t="s">
        <v>13</v>
      </c>
      <c r="L18" s="15">
        <v>4</v>
      </c>
      <c r="M18" s="22"/>
      <c r="N18" s="23">
        <f t="shared" si="0"/>
        <v>4</v>
      </c>
      <c r="O18" s="24">
        <f t="shared" si="1"/>
        <v>2.912</v>
      </c>
      <c r="P18" s="36">
        <f>O18*C34</f>
        <v>0.43679999999999997</v>
      </c>
      <c r="Q18" s="44"/>
      <c r="R18" s="48"/>
    </row>
    <row r="19" spans="1:18" ht="13.5" customHeight="1">
      <c r="A19" s="44"/>
      <c r="B19" s="5"/>
      <c r="C19" s="6"/>
      <c r="D19" s="7"/>
      <c r="E19" s="7"/>
      <c r="F19" s="67">
        <f t="shared" si="2"/>
        <v>0</v>
      </c>
      <c r="G19" s="13"/>
      <c r="H19" s="14"/>
      <c r="I19" s="69">
        <f t="shared" si="3"/>
        <v>0</v>
      </c>
      <c r="J19" s="70">
        <f>I19*C34</f>
        <v>0</v>
      </c>
      <c r="K19" s="43"/>
      <c r="L19" s="30"/>
      <c r="M19" s="19"/>
      <c r="N19" s="20">
        <f t="shared" si="0"/>
        <v>0</v>
      </c>
      <c r="O19" s="21">
        <f t="shared" si="1"/>
        <v>0</v>
      </c>
      <c r="P19" s="35">
        <f>O19*C34</f>
        <v>0</v>
      </c>
      <c r="Q19" s="44"/>
      <c r="R19" s="48"/>
    </row>
    <row r="20" spans="1:18" ht="13.5" customHeight="1">
      <c r="A20" s="44"/>
      <c r="B20" s="8" t="s">
        <v>28</v>
      </c>
      <c r="C20" s="9" t="s">
        <v>29</v>
      </c>
      <c r="D20" s="10">
        <v>0</v>
      </c>
      <c r="E20" s="10">
        <v>1</v>
      </c>
      <c r="F20" s="68">
        <f t="shared" si="2"/>
        <v>0</v>
      </c>
      <c r="G20" s="15">
        <v>3</v>
      </c>
      <c r="H20" s="16">
        <v>2</v>
      </c>
      <c r="I20" s="71">
        <f t="shared" si="3"/>
        <v>0</v>
      </c>
      <c r="J20" s="72">
        <f>I20*C34</f>
        <v>0</v>
      </c>
      <c r="K20" s="9" t="s">
        <v>30</v>
      </c>
      <c r="L20" s="15">
        <v>20</v>
      </c>
      <c r="M20" s="22"/>
      <c r="N20" s="23">
        <f t="shared" si="0"/>
        <v>20</v>
      </c>
      <c r="O20" s="24">
        <f t="shared" si="1"/>
        <v>6.24</v>
      </c>
      <c r="P20" s="36">
        <f>O20*C34</f>
        <v>0.9359999999999999</v>
      </c>
      <c r="Q20" s="44"/>
      <c r="R20" s="48"/>
    </row>
    <row r="21" spans="1:18" ht="13.5" customHeight="1">
      <c r="A21" s="44"/>
      <c r="B21" s="5"/>
      <c r="C21" s="6"/>
      <c r="D21" s="7"/>
      <c r="E21" s="7"/>
      <c r="F21" s="67">
        <f t="shared" si="2"/>
        <v>0</v>
      </c>
      <c r="G21" s="13"/>
      <c r="H21" s="14"/>
      <c r="I21" s="69">
        <f t="shared" si="3"/>
        <v>0</v>
      </c>
      <c r="J21" s="70">
        <f>I21*C34</f>
        <v>0</v>
      </c>
      <c r="K21" s="43"/>
      <c r="L21" s="30"/>
      <c r="M21" s="19"/>
      <c r="N21" s="20">
        <f t="shared" si="0"/>
        <v>0</v>
      </c>
      <c r="O21" s="21">
        <f t="shared" si="1"/>
        <v>0</v>
      </c>
      <c r="P21" s="35">
        <f>O21*C34</f>
        <v>0</v>
      </c>
      <c r="Q21" s="44"/>
      <c r="R21" s="48"/>
    </row>
    <row r="22" spans="1:18" ht="13.5" customHeight="1">
      <c r="A22" s="44"/>
      <c r="B22" s="8" t="s">
        <v>31</v>
      </c>
      <c r="C22" s="9" t="s">
        <v>49</v>
      </c>
      <c r="D22" s="10">
        <v>46</v>
      </c>
      <c r="E22" s="10">
        <v>100</v>
      </c>
      <c r="F22" s="68">
        <f t="shared" si="2"/>
        <v>4600</v>
      </c>
      <c r="G22" s="15">
        <v>7</v>
      </c>
      <c r="H22" s="16">
        <v>5</v>
      </c>
      <c r="I22" s="71">
        <f t="shared" si="3"/>
        <v>8372</v>
      </c>
      <c r="J22" s="72">
        <f>I22*C34</f>
        <v>1255.8</v>
      </c>
      <c r="K22" s="9" t="s">
        <v>32</v>
      </c>
      <c r="L22" s="15">
        <v>18</v>
      </c>
      <c r="M22" s="22"/>
      <c r="N22" s="23">
        <f t="shared" si="0"/>
        <v>1800</v>
      </c>
      <c r="O22" s="24">
        <f t="shared" si="1"/>
        <v>3276</v>
      </c>
      <c r="P22" s="36">
        <f>O22*C34</f>
        <v>491.4</v>
      </c>
      <c r="Q22" s="44"/>
      <c r="R22" s="48"/>
    </row>
    <row r="23" spans="1:18" ht="13.5" customHeight="1">
      <c r="A23" s="44"/>
      <c r="B23" s="5"/>
      <c r="C23" s="6"/>
      <c r="D23" s="7"/>
      <c r="E23" s="7"/>
      <c r="F23" s="67">
        <f t="shared" si="2"/>
        <v>0</v>
      </c>
      <c r="G23" s="13"/>
      <c r="H23" s="14"/>
      <c r="I23" s="69">
        <f t="shared" si="3"/>
        <v>0</v>
      </c>
      <c r="J23" s="70">
        <f>I23*C34</f>
        <v>0</v>
      </c>
      <c r="K23" s="43"/>
      <c r="L23" s="30"/>
      <c r="M23" s="19"/>
      <c r="N23" s="20">
        <f t="shared" si="0"/>
        <v>0</v>
      </c>
      <c r="O23" s="21">
        <f t="shared" si="1"/>
        <v>0</v>
      </c>
      <c r="P23" s="35">
        <f>O23*C34</f>
        <v>0</v>
      </c>
      <c r="Q23" s="44"/>
      <c r="R23" s="48"/>
    </row>
    <row r="24" spans="1:18" ht="13.5" customHeight="1">
      <c r="A24" s="44"/>
      <c r="B24" s="8" t="s">
        <v>35</v>
      </c>
      <c r="C24" s="9"/>
      <c r="D24" s="10"/>
      <c r="E24" s="10"/>
      <c r="F24" s="68">
        <f t="shared" si="2"/>
        <v>0</v>
      </c>
      <c r="G24" s="15"/>
      <c r="H24" s="16"/>
      <c r="I24" s="71">
        <f t="shared" si="3"/>
        <v>0</v>
      </c>
      <c r="J24" s="72">
        <f>I24*C34</f>
        <v>0</v>
      </c>
      <c r="K24" s="9"/>
      <c r="L24" s="15"/>
      <c r="M24" s="22"/>
      <c r="N24" s="23">
        <f t="shared" si="0"/>
        <v>0</v>
      </c>
      <c r="O24" s="24">
        <f t="shared" si="1"/>
        <v>0</v>
      </c>
      <c r="P24" s="36">
        <f>O24*C34</f>
        <v>0</v>
      </c>
      <c r="Q24" s="44"/>
      <c r="R24" s="48"/>
    </row>
    <row r="25" spans="1:18" ht="13.5" customHeight="1">
      <c r="A25" s="44"/>
      <c r="B25" s="5"/>
      <c r="C25" s="6"/>
      <c r="D25" s="7"/>
      <c r="E25" s="7"/>
      <c r="F25" s="67">
        <f t="shared" si="2"/>
        <v>0</v>
      </c>
      <c r="G25" s="13"/>
      <c r="H25" s="14"/>
      <c r="I25" s="69">
        <f t="shared" si="3"/>
        <v>0</v>
      </c>
      <c r="J25" s="70">
        <f>I25*C34</f>
        <v>0</v>
      </c>
      <c r="K25" s="43"/>
      <c r="L25" s="30"/>
      <c r="M25" s="19"/>
      <c r="N25" s="20">
        <f t="shared" si="0"/>
        <v>0</v>
      </c>
      <c r="O25" s="21">
        <f>(N25/1000)*(G25*52*H25)</f>
        <v>0</v>
      </c>
      <c r="P25" s="35">
        <f>O25*C34</f>
        <v>0</v>
      </c>
      <c r="Q25" s="44"/>
      <c r="R25" s="48"/>
    </row>
    <row r="26" spans="1:18" ht="13.5" customHeight="1">
      <c r="A26" s="44"/>
      <c r="B26" s="8"/>
      <c r="C26" s="9"/>
      <c r="D26" s="10"/>
      <c r="E26" s="10"/>
      <c r="F26" s="68">
        <f t="shared" si="2"/>
        <v>0</v>
      </c>
      <c r="G26" s="15"/>
      <c r="H26" s="16"/>
      <c r="I26" s="71">
        <f t="shared" si="3"/>
        <v>0</v>
      </c>
      <c r="J26" s="72">
        <f>I26*C34</f>
        <v>0</v>
      </c>
      <c r="K26" s="9"/>
      <c r="L26" s="15"/>
      <c r="M26" s="22"/>
      <c r="N26" s="23">
        <f t="shared" si="0"/>
        <v>0</v>
      </c>
      <c r="O26" s="24">
        <f t="shared" si="1"/>
        <v>0</v>
      </c>
      <c r="P26" s="36">
        <f>O26*C34</f>
        <v>0</v>
      </c>
      <c r="Q26" s="44"/>
      <c r="R26" s="48"/>
    </row>
    <row r="27" spans="1:18" ht="13.5" customHeight="1">
      <c r="A27" s="44"/>
      <c r="B27" s="5"/>
      <c r="C27" s="6"/>
      <c r="D27" s="7"/>
      <c r="E27" s="7"/>
      <c r="F27" s="67">
        <f t="shared" si="2"/>
        <v>0</v>
      </c>
      <c r="G27" s="13"/>
      <c r="H27" s="14"/>
      <c r="I27" s="69">
        <f t="shared" si="3"/>
        <v>0</v>
      </c>
      <c r="J27" s="70">
        <f>I27*C34</f>
        <v>0</v>
      </c>
      <c r="K27" s="43"/>
      <c r="L27" s="30"/>
      <c r="M27" s="19"/>
      <c r="N27" s="20">
        <f t="shared" si="0"/>
        <v>0</v>
      </c>
      <c r="O27" s="21">
        <f t="shared" si="1"/>
        <v>0</v>
      </c>
      <c r="P27" s="35">
        <f>O27*C34</f>
        <v>0</v>
      </c>
      <c r="Q27" s="44"/>
      <c r="R27" s="48"/>
    </row>
    <row r="28" spans="1:18" ht="13.5" customHeight="1">
      <c r="A28" s="44"/>
      <c r="B28" s="8"/>
      <c r="C28" s="9"/>
      <c r="D28" s="10"/>
      <c r="E28" s="10"/>
      <c r="F28" s="68">
        <f t="shared" si="2"/>
        <v>0</v>
      </c>
      <c r="G28" s="15"/>
      <c r="H28" s="16"/>
      <c r="I28" s="73">
        <f t="shared" si="3"/>
        <v>0</v>
      </c>
      <c r="J28" s="72">
        <f>I28*C34</f>
        <v>0</v>
      </c>
      <c r="K28" s="9"/>
      <c r="L28" s="15"/>
      <c r="M28" s="22"/>
      <c r="N28" s="23">
        <f t="shared" si="0"/>
        <v>0</v>
      </c>
      <c r="O28" s="24">
        <f t="shared" si="1"/>
        <v>0</v>
      </c>
      <c r="P28" s="36">
        <f>O28*C34</f>
        <v>0</v>
      </c>
      <c r="Q28" s="44"/>
      <c r="R28" s="48"/>
    </row>
    <row r="29" spans="1:18" ht="13.5" customHeight="1">
      <c r="A29" s="44"/>
      <c r="B29" s="5"/>
      <c r="C29" s="6"/>
      <c r="D29" s="11"/>
      <c r="E29" s="11"/>
      <c r="F29" s="67">
        <f t="shared" si="2"/>
        <v>0</v>
      </c>
      <c r="G29" s="37"/>
      <c r="H29" s="38"/>
      <c r="I29" s="69">
        <f t="shared" si="3"/>
        <v>0</v>
      </c>
      <c r="J29" s="70">
        <f>I29*C34</f>
        <v>0</v>
      </c>
      <c r="K29" s="43"/>
      <c r="L29" s="31"/>
      <c r="M29" s="25"/>
      <c r="N29" s="26">
        <f t="shared" si="0"/>
        <v>0</v>
      </c>
      <c r="O29" s="26">
        <f t="shared" si="1"/>
        <v>0</v>
      </c>
      <c r="P29" s="36">
        <f>O29*C34</f>
        <v>0</v>
      </c>
      <c r="Q29" s="44"/>
      <c r="R29" s="48"/>
    </row>
    <row r="30" spans="1:18" ht="13.5" customHeight="1">
      <c r="A30" s="44"/>
      <c r="B30" s="8"/>
      <c r="C30" s="9"/>
      <c r="D30" s="12"/>
      <c r="E30" s="12"/>
      <c r="F30" s="68">
        <f t="shared" si="2"/>
        <v>0</v>
      </c>
      <c r="G30" s="32"/>
      <c r="H30" s="39"/>
      <c r="I30" s="73">
        <f t="shared" si="3"/>
        <v>0</v>
      </c>
      <c r="J30" s="72">
        <f>I30*C34</f>
        <v>0</v>
      </c>
      <c r="K30" s="9"/>
      <c r="L30" s="32"/>
      <c r="M30" s="27"/>
      <c r="N30" s="26">
        <f t="shared" si="0"/>
        <v>0</v>
      </c>
      <c r="O30" s="26">
        <f t="shared" si="1"/>
        <v>0</v>
      </c>
      <c r="P30" s="36">
        <f>O30*C34</f>
        <v>0</v>
      </c>
      <c r="Q30" s="44"/>
      <c r="R30" s="48"/>
    </row>
    <row r="31" spans="1:18" ht="6.75" customHeight="1" thickBot="1">
      <c r="A31" s="44"/>
      <c r="B31" s="61"/>
      <c r="C31" s="62"/>
      <c r="D31" s="63"/>
      <c r="E31" s="61"/>
      <c r="F31" s="64"/>
      <c r="G31" s="62"/>
      <c r="H31" s="65"/>
      <c r="I31" s="66"/>
      <c r="J31" s="61"/>
      <c r="K31" s="28"/>
      <c r="L31" s="28"/>
      <c r="M31" s="29"/>
      <c r="N31" s="28"/>
      <c r="O31" s="28"/>
      <c r="P31" s="28"/>
      <c r="Q31" s="44"/>
      <c r="R31" s="48"/>
    </row>
    <row r="32" spans="1:18" ht="20.25" customHeight="1" thickBot="1">
      <c r="A32" s="44"/>
      <c r="B32" s="45"/>
      <c r="C32" s="45"/>
      <c r="D32" s="45"/>
      <c r="E32" s="92" t="s">
        <v>18</v>
      </c>
      <c r="F32" s="93"/>
      <c r="G32" s="93"/>
      <c r="H32" s="94"/>
      <c r="I32" s="74">
        <f>SUM(I9:I30)</f>
        <v>8372</v>
      </c>
      <c r="J32" s="75">
        <f>SUM(J9:J30)</f>
        <v>1255.8</v>
      </c>
      <c r="K32" s="95" t="s">
        <v>18</v>
      </c>
      <c r="L32" s="96"/>
      <c r="M32" s="96"/>
      <c r="N32" s="96"/>
      <c r="O32" s="40">
        <f>SUM(O9:O30)</f>
        <v>3460.964</v>
      </c>
      <c r="P32" s="41">
        <f>SUM(P9:P30)</f>
        <v>519.1446</v>
      </c>
      <c r="Q32" s="44"/>
      <c r="R32" s="48"/>
    </row>
    <row r="33" spans="1:18" ht="13.5" customHeight="1" thickBot="1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52"/>
      <c r="Q33" s="44"/>
      <c r="R33" s="48"/>
    </row>
    <row r="34" spans="1:18" ht="22.5" customHeight="1" thickBot="1">
      <c r="A34" s="44"/>
      <c r="B34" s="76" t="s">
        <v>34</v>
      </c>
      <c r="C34" s="42">
        <v>0.15</v>
      </c>
      <c r="D34" s="53"/>
      <c r="E34" s="53"/>
      <c r="F34" s="53"/>
      <c r="G34" s="83" t="s">
        <v>19</v>
      </c>
      <c r="H34" s="84"/>
      <c r="I34" s="84"/>
      <c r="J34" s="84"/>
      <c r="K34" s="49">
        <f>I32-O32</f>
        <v>4911.036</v>
      </c>
      <c r="L34" s="50" t="s">
        <v>21</v>
      </c>
      <c r="M34" s="51"/>
      <c r="N34" s="85">
        <f>J32-P32</f>
        <v>736.6554</v>
      </c>
      <c r="O34" s="86"/>
      <c r="P34" s="87"/>
      <c r="Q34" s="44"/>
      <c r="R34" s="48"/>
    </row>
    <row r="35" spans="1:18" ht="13.5" customHeight="1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4"/>
      <c r="R35" s="48"/>
    </row>
    <row r="36" spans="1:18" ht="13.5" customHeight="1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4"/>
      <c r="R36" s="48"/>
    </row>
    <row r="37" spans="1:17" ht="13.5" customHeight="1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</row>
    <row r="38" spans="2:16" ht="13.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</sheetData>
  <sheetProtection password="9A2E" sheet="1" selectLockedCells="1"/>
  <mergeCells count="13">
    <mergeCell ref="K6:K7"/>
    <mergeCell ref="L6:M6"/>
    <mergeCell ref="L7:M7"/>
    <mergeCell ref="G34:J34"/>
    <mergeCell ref="N34:P34"/>
    <mergeCell ref="E2:P2"/>
    <mergeCell ref="B6:B7"/>
    <mergeCell ref="C6:C7"/>
    <mergeCell ref="E32:H32"/>
    <mergeCell ref="K32:N32"/>
    <mergeCell ref="B4:J5"/>
    <mergeCell ref="K4:P5"/>
    <mergeCell ref="E6:E7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Calculador de ahorro de consumo con LEDS</dc:title>
  <dc:subject/>
  <dc:creator>LEDS-Shop.es</dc:creator>
  <cp:keywords/>
  <dc:description/>
  <cp:lastModifiedBy>Rasero</cp:lastModifiedBy>
  <cp:lastPrinted>2014-12-05T15:51:18Z</cp:lastPrinted>
  <dcterms:created xsi:type="dcterms:W3CDTF">2014-02-05T12:31:08Z</dcterms:created>
  <dcterms:modified xsi:type="dcterms:W3CDTF">2014-12-05T15:58:15Z</dcterms:modified>
  <cp:category/>
  <cp:version/>
  <cp:contentType/>
  <cp:contentStatus/>
</cp:coreProperties>
</file>